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ur\OneDrive\Documents\My documents\Booca\Candles\$1 Project\"/>
    </mc:Choice>
  </mc:AlternateContent>
  <xr:revisionPtr revIDLastSave="0" documentId="8_{0EF72A74-3226-43A0-BD79-9BB6B17D42B0}" xr6:coauthVersionLast="47" xr6:coauthVersionMax="47" xr10:uidLastSave="{00000000-0000-0000-0000-000000000000}"/>
  <bookViews>
    <workbookView xWindow="-108" yWindow="-108" windowWidth="23256" windowHeight="12576" xr2:uid="{ACE1549F-2A6B-4DE6-AFF9-D18E0E6027DA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1" l="1"/>
  <c r="A2" i="1"/>
  <c r="A3" i="1"/>
  <c r="A5" i="1"/>
  <c r="A23" i="1"/>
  <c r="A41" i="1"/>
  <c r="A51" i="1"/>
  <c r="A6" i="1"/>
  <c r="A22" i="1"/>
  <c r="A30" i="1"/>
  <c r="A56" i="1"/>
  <c r="A26" i="1"/>
  <c r="A16" i="1"/>
  <c r="A11" i="1"/>
  <c r="A34" i="1"/>
  <c r="A61" i="1"/>
  <c r="A75" i="1"/>
  <c r="A25" i="1"/>
  <c r="A12" i="1"/>
  <c r="A4" i="1"/>
  <c r="A17" i="1"/>
  <c r="A54" i="1"/>
  <c r="A53" i="1"/>
  <c r="A40" i="1"/>
  <c r="A39" i="1"/>
  <c r="A69" i="1"/>
</calcChain>
</file>

<file path=xl/sharedStrings.xml><?xml version="1.0" encoding="utf-8"?>
<sst xmlns="http://schemas.openxmlformats.org/spreadsheetml/2006/main" count="54" uniqueCount="54">
  <si>
    <t>Moonee Beach Pharmacy</t>
  </si>
  <si>
    <t>Love &amp; Kisses</t>
  </si>
  <si>
    <t>Lucy Fru Fru</t>
  </si>
  <si>
    <t>Colonial Florist</t>
  </si>
  <si>
    <t>More Than Gifts</t>
  </si>
  <si>
    <t>In House Homewares</t>
  </si>
  <si>
    <t>Daisy Lane Gifts</t>
  </si>
  <si>
    <t>Cervoz Café</t>
  </si>
  <si>
    <t>Celebrations</t>
  </si>
  <si>
    <t>Aware</t>
  </si>
  <si>
    <t>Illie Home &amp; Gift</t>
  </si>
  <si>
    <t>Bayside Health</t>
  </si>
  <si>
    <t>Cronulla Living</t>
  </si>
  <si>
    <t>Regallo</t>
  </si>
  <si>
    <t>Amis &amp; Moi</t>
  </si>
  <si>
    <t>Orda Kora</t>
  </si>
  <si>
    <t>Reverie</t>
  </si>
  <si>
    <t>Emersons on Main</t>
  </si>
  <si>
    <t>Glenbrook Village Gifts</t>
  </si>
  <si>
    <t>Whilby Loved</t>
  </si>
  <si>
    <t>The Brown Shutter</t>
  </si>
  <si>
    <t>Blu Emporium</t>
  </si>
  <si>
    <t>Utopia Furnishings</t>
  </si>
  <si>
    <t>Lazy Frog Gifts</t>
  </si>
  <si>
    <t>Firefly Interiors</t>
  </si>
  <si>
    <t>Elizabeth Anne Florist</t>
  </si>
  <si>
    <t>Vintage House</t>
  </si>
  <si>
    <t>Glenda's Candle Scents</t>
  </si>
  <si>
    <t>Confetti</t>
  </si>
  <si>
    <t>Maison Flowers</t>
  </si>
  <si>
    <t>Bella Spaces</t>
  </si>
  <si>
    <t>Ruby's Gifts</t>
  </si>
  <si>
    <t>No Place Like Home</t>
  </si>
  <si>
    <t>Donvale Flower Gallery</t>
  </si>
  <si>
    <t>Bountiful Home</t>
  </si>
  <si>
    <t>Canterbury Road Flower Gallery</t>
  </si>
  <si>
    <t>Paper Occasions</t>
  </si>
  <si>
    <t>Blooms on Brice</t>
  </si>
  <si>
    <t>Candle Scents Echuca</t>
  </si>
  <si>
    <t>Eclectica</t>
  </si>
  <si>
    <t>Ivory &amp; Ash</t>
  </si>
  <si>
    <t>Daisy Mae's</t>
  </si>
  <si>
    <t>Prezzies</t>
  </si>
  <si>
    <t>Bake, Table &amp; Tea</t>
  </si>
  <si>
    <t>Echanted on Conadilly</t>
  </si>
  <si>
    <t>Plush</t>
  </si>
  <si>
    <t>County Cottqge Collections</t>
  </si>
  <si>
    <t>The Hermitage</t>
  </si>
  <si>
    <t>Garden Vista</t>
  </si>
  <si>
    <t>The Nostalgia Factory</t>
  </si>
  <si>
    <t>J T House &amp; Sons</t>
  </si>
  <si>
    <t>Total</t>
  </si>
  <si>
    <t>Contribution From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</si>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</sst>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4" fontId="3" fillId="0" borderId="2" xfId="0" applyNumberFormat="1" applyFont="1" applyFill="1" applyBorder="1" applyAlignment="1">
      <alignment horizontal="center"/>
    </xf>
    <xf numFmtId="164" fontId="1" fillId="0" borderId="0" xfId="0" applyNumberFormat="1" applyFont="1"/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96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0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0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0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0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96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0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1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1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2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9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96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96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96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0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1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44311</v>
          </cell>
        </row>
        <row r="7">
          <cell r="F7" t="str">
            <v>Gold Coast Candle Co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44322</v>
          </cell>
        </row>
        <row r="7">
          <cell r="F7" t="str">
            <v>Burn Candles &amp; Gifts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44322</v>
          </cell>
        </row>
        <row r="7">
          <cell r="F7" t="str">
            <v>Flowers of the World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44322</v>
          </cell>
        </row>
        <row r="7">
          <cell r="F7" t="str">
            <v>Nextra Albany Creek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44322</v>
          </cell>
        </row>
        <row r="7">
          <cell r="F7" t="str">
            <v>Lluma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44330</v>
          </cell>
        </row>
        <row r="7">
          <cell r="F7" t="str">
            <v>Gifts n Things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44338</v>
          </cell>
        </row>
        <row r="7">
          <cell r="F7" t="str">
            <v>Garden Vista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44348</v>
          </cell>
        </row>
        <row r="7">
          <cell r="F7" t="str">
            <v>Simply Gifted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44350</v>
          </cell>
        </row>
        <row r="7">
          <cell r="F7" t="str">
            <v>Aware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44350</v>
          </cell>
        </row>
        <row r="7">
          <cell r="F7" t="str">
            <v>The Hermitage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44356</v>
          </cell>
        </row>
        <row r="7">
          <cell r="F7" t="str">
            <v>Life Emporium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44311</v>
          </cell>
        </row>
        <row r="7">
          <cell r="F7" t="str">
            <v>Toronto Newsagency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44371</v>
          </cell>
        </row>
        <row r="7">
          <cell r="F7" t="str">
            <v>Maison Flowers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44373</v>
          </cell>
        </row>
        <row r="7">
          <cell r="F7" t="str">
            <v>Garden Vista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44378</v>
          </cell>
        </row>
        <row r="7">
          <cell r="F7" t="str">
            <v>The Monastery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44381</v>
          </cell>
        </row>
        <row r="7">
          <cell r="F7" t="str">
            <v>Beverley Hikaka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44382</v>
          </cell>
        </row>
        <row r="7">
          <cell r="F7" t="str">
            <v>John Moore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44383</v>
          </cell>
        </row>
        <row r="7">
          <cell r="F7" t="str">
            <v>Raewyn Kennedy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44311</v>
          </cell>
        </row>
        <row r="7">
          <cell r="F7" t="str">
            <v>Plevey's Pharmacy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44311</v>
          </cell>
        </row>
        <row r="7">
          <cell r="F7" t="str">
            <v>Cream, Otaki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44314</v>
          </cell>
        </row>
        <row r="7">
          <cell r="F7" t="str">
            <v>Interior Motif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44314</v>
          </cell>
        </row>
        <row r="7">
          <cell r="F7" t="str">
            <v>Dale Thorpe House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44320</v>
          </cell>
        </row>
        <row r="7">
          <cell r="F7" t="str">
            <v>Dale Thorpe House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44321</v>
          </cell>
        </row>
        <row r="7">
          <cell r="F7" t="str">
            <v>Things We Love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44320</v>
          </cell>
        </row>
        <row r="7">
          <cell r="F7" t="str">
            <v>D C Blooms &amp; Co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98D1-74BD-45C9-8BE4-FC6AC5D73E54}">
  <dimension ref="A1:B78"/>
  <sheetViews>
    <sheetView tabSelected="1" workbookViewId="0">
      <selection activeCell="G10" sqref="G10"/>
    </sheetView>
  </sheetViews>
  <sheetFormatPr defaultRowHeight="14.4" x14ac:dyDescent="0.3"/>
  <cols>
    <col min="1" max="1" width="27.21875" bestFit="1" customWidth="1"/>
  </cols>
  <sheetData>
    <row r="1" spans="1:2" x14ac:dyDescent="0.3">
      <c r="A1" s="5" t="s">
        <v>52</v>
      </c>
      <c r="B1" s="5" t="s">
        <v>53</v>
      </c>
    </row>
    <row r="2" spans="1:2" x14ac:dyDescent="0.3">
      <c r="A2" s="1" t="str">
        <f>[25]Invoice!$F$7</f>
        <v>Raewyn Kennedy</v>
      </c>
      <c r="B2" s="2">
        <v>3</v>
      </c>
    </row>
    <row r="3" spans="1:2" x14ac:dyDescent="0.3">
      <c r="A3" s="1" t="str">
        <f>[24]Invoice!$F$7</f>
        <v>John Moore</v>
      </c>
      <c r="B3" s="2">
        <v>7</v>
      </c>
    </row>
    <row r="4" spans="1:2" x14ac:dyDescent="0.3">
      <c r="A4" s="1" t="str">
        <f>[7]Invoice!$F$7</f>
        <v>Dale Thorpe House</v>
      </c>
      <c r="B4" s="2">
        <v>7.4074074074074066</v>
      </c>
    </row>
    <row r="5" spans="1:2" x14ac:dyDescent="0.3">
      <c r="A5" s="1" t="str">
        <f>[23]Invoice!$F$7</f>
        <v>Beverley Hikaka</v>
      </c>
      <c r="B5" s="2">
        <v>9.09</v>
      </c>
    </row>
    <row r="6" spans="1:2" x14ac:dyDescent="0.3">
      <c r="A6" s="1" t="str">
        <f>[19]Invoice!$F$7</f>
        <v>Life Emporium</v>
      </c>
      <c r="B6" s="2">
        <v>16</v>
      </c>
    </row>
    <row r="7" spans="1:2" x14ac:dyDescent="0.3">
      <c r="A7" s="1" t="s">
        <v>26</v>
      </c>
      <c r="B7" s="2">
        <v>18</v>
      </c>
    </row>
    <row r="8" spans="1:2" x14ac:dyDescent="0.3">
      <c r="A8" s="1" t="s">
        <v>45</v>
      </c>
      <c r="B8" s="2">
        <v>18</v>
      </c>
    </row>
    <row r="9" spans="1:2" x14ac:dyDescent="0.3">
      <c r="A9" s="1" t="s">
        <v>29</v>
      </c>
      <c r="B9" s="2">
        <v>20</v>
      </c>
    </row>
    <row r="10" spans="1:2" x14ac:dyDescent="0.3">
      <c r="A10" s="1" t="s">
        <v>30</v>
      </c>
      <c r="B10" s="2">
        <v>20</v>
      </c>
    </row>
    <row r="11" spans="1:2" x14ac:dyDescent="0.3">
      <c r="A11" s="1" t="str">
        <f>[13]Invoice!$F$7</f>
        <v>Lluma</v>
      </c>
      <c r="B11" s="2">
        <v>21.296296296296294</v>
      </c>
    </row>
    <row r="12" spans="1:2" x14ac:dyDescent="0.3">
      <c r="A12" s="1" t="str">
        <f>[8]Invoice!$F$7</f>
        <v>Things We Love</v>
      </c>
      <c r="B12" s="2">
        <v>23</v>
      </c>
    </row>
    <row r="13" spans="1:2" x14ac:dyDescent="0.3">
      <c r="A13" s="1" t="s">
        <v>0</v>
      </c>
      <c r="B13" s="2">
        <v>24</v>
      </c>
    </row>
    <row r="14" spans="1:2" x14ac:dyDescent="0.3">
      <c r="A14" s="1" t="s">
        <v>21</v>
      </c>
      <c r="B14" s="2">
        <v>24</v>
      </c>
    </row>
    <row r="15" spans="1:2" x14ac:dyDescent="0.3">
      <c r="A15" s="1" t="s">
        <v>41</v>
      </c>
      <c r="B15" s="2">
        <v>24</v>
      </c>
    </row>
    <row r="16" spans="1:2" x14ac:dyDescent="0.3">
      <c r="A16" s="1" t="str">
        <f>[14]Invoice!$F$7</f>
        <v>Gifts n Things</v>
      </c>
      <c r="B16" s="2">
        <v>24</v>
      </c>
    </row>
    <row r="17" spans="1:2" x14ac:dyDescent="0.3">
      <c r="A17" s="1" t="str">
        <f>[6]Invoice!$F$7</f>
        <v>Dale Thorpe House</v>
      </c>
      <c r="B17" s="2">
        <v>25.925925925925924</v>
      </c>
    </row>
    <row r="18" spans="1:2" x14ac:dyDescent="0.3">
      <c r="A18" s="1" t="s">
        <v>20</v>
      </c>
      <c r="B18" s="2">
        <v>27</v>
      </c>
    </row>
    <row r="19" spans="1:2" x14ac:dyDescent="0.3">
      <c r="A19" s="1" t="s">
        <v>36</v>
      </c>
      <c r="B19" s="2">
        <v>27</v>
      </c>
    </row>
    <row r="20" spans="1:2" x14ac:dyDescent="0.3">
      <c r="A20" s="1" t="s">
        <v>42</v>
      </c>
      <c r="B20" s="2">
        <v>28</v>
      </c>
    </row>
    <row r="21" spans="1:2" x14ac:dyDescent="0.3">
      <c r="A21" s="1" t="s">
        <v>35</v>
      </c>
      <c r="B21" s="2">
        <v>30</v>
      </c>
    </row>
    <row r="22" spans="1:2" x14ac:dyDescent="0.3">
      <c r="A22" s="1" t="str">
        <f>[18]Invoice!$F$7</f>
        <v>The Hermitage</v>
      </c>
      <c r="B22" s="2">
        <v>30</v>
      </c>
    </row>
    <row r="23" spans="1:2" x14ac:dyDescent="0.3">
      <c r="A23" s="1" t="str">
        <f>[22]Invoice!$F$7</f>
        <v>The Monastery</v>
      </c>
      <c r="B23" s="2">
        <v>30</v>
      </c>
    </row>
    <row r="24" spans="1:2" x14ac:dyDescent="0.3">
      <c r="A24" s="1" t="s">
        <v>40</v>
      </c>
      <c r="B24" s="2">
        <v>31</v>
      </c>
    </row>
    <row r="25" spans="1:2" x14ac:dyDescent="0.3">
      <c r="A25" s="1" t="str">
        <f>[9]Invoice!$F$7</f>
        <v>D C Blooms &amp; Co</v>
      </c>
      <c r="B25" s="2">
        <v>31</v>
      </c>
    </row>
    <row r="26" spans="1:2" x14ac:dyDescent="0.3">
      <c r="A26" s="1" t="str">
        <f>[15]Invoice!$F$7</f>
        <v>Garden Vista</v>
      </c>
      <c r="B26" s="2">
        <v>31</v>
      </c>
    </row>
    <row r="27" spans="1:2" x14ac:dyDescent="0.3">
      <c r="A27" s="1" t="s">
        <v>3</v>
      </c>
      <c r="B27" s="2">
        <v>32</v>
      </c>
    </row>
    <row r="28" spans="1:2" x14ac:dyDescent="0.3">
      <c r="A28" s="1" t="s">
        <v>48</v>
      </c>
      <c r="B28" s="2">
        <v>32</v>
      </c>
    </row>
    <row r="29" spans="1:2" x14ac:dyDescent="0.3">
      <c r="A29" s="1" t="s">
        <v>50</v>
      </c>
      <c r="B29" s="2">
        <v>34</v>
      </c>
    </row>
    <row r="30" spans="1:2" x14ac:dyDescent="0.3">
      <c r="A30" s="1" t="str">
        <f>[17]Invoice!$F$7</f>
        <v>Aware</v>
      </c>
      <c r="B30" s="2">
        <v>34</v>
      </c>
    </row>
    <row r="31" spans="1:2" x14ac:dyDescent="0.3">
      <c r="A31" s="1" t="s">
        <v>1</v>
      </c>
      <c r="B31" s="2">
        <v>36</v>
      </c>
    </row>
    <row r="32" spans="1:2" x14ac:dyDescent="0.3">
      <c r="A32" s="1" t="s">
        <v>31</v>
      </c>
      <c r="B32" s="2">
        <v>36</v>
      </c>
    </row>
    <row r="33" spans="1:2" x14ac:dyDescent="0.3">
      <c r="A33" s="1" t="s">
        <v>49</v>
      </c>
      <c r="B33" s="2">
        <v>36</v>
      </c>
    </row>
    <row r="34" spans="1:2" x14ac:dyDescent="0.3">
      <c r="A34" s="1" t="str">
        <f>[12]Invoice!$F$7</f>
        <v>Nextra Albany Creek</v>
      </c>
      <c r="B34" s="2">
        <v>37</v>
      </c>
    </row>
    <row r="35" spans="1:2" x14ac:dyDescent="0.3">
      <c r="A35" s="1" t="s">
        <v>16</v>
      </c>
      <c r="B35" s="2">
        <v>39</v>
      </c>
    </row>
    <row r="36" spans="1:2" x14ac:dyDescent="0.3">
      <c r="A36" s="1" t="s">
        <v>2</v>
      </c>
      <c r="B36" s="2">
        <v>40</v>
      </c>
    </row>
    <row r="37" spans="1:2" x14ac:dyDescent="0.3">
      <c r="A37" s="1" t="s">
        <v>28</v>
      </c>
      <c r="B37" s="2">
        <v>42</v>
      </c>
    </row>
    <row r="38" spans="1:2" x14ac:dyDescent="0.3">
      <c r="A38" s="1" t="s">
        <v>47</v>
      </c>
      <c r="B38" s="2">
        <v>42</v>
      </c>
    </row>
    <row r="39" spans="1:2" x14ac:dyDescent="0.3">
      <c r="A39" s="1" t="str">
        <f>[2]Invoice!$F$7</f>
        <v>Toronto Newsagency</v>
      </c>
      <c r="B39" s="2">
        <v>42</v>
      </c>
    </row>
    <row r="40" spans="1:2" x14ac:dyDescent="0.3">
      <c r="A40" s="1" t="str">
        <f>[3]Invoice!$F$7</f>
        <v>Plevey's Pharmacy</v>
      </c>
      <c r="B40" s="2">
        <v>42</v>
      </c>
    </row>
    <row r="41" spans="1:2" x14ac:dyDescent="0.3">
      <c r="A41" s="1" t="str">
        <f>[21]Invoice!$F$7</f>
        <v>Garden Vista</v>
      </c>
      <c r="B41" s="2">
        <v>42</v>
      </c>
    </row>
    <row r="42" spans="1:2" x14ac:dyDescent="0.3">
      <c r="A42" s="1" t="s">
        <v>39</v>
      </c>
      <c r="B42" s="2">
        <v>44</v>
      </c>
    </row>
    <row r="43" spans="1:2" x14ac:dyDescent="0.3">
      <c r="A43" s="1" t="s">
        <v>24</v>
      </c>
      <c r="B43" s="2">
        <v>45</v>
      </c>
    </row>
    <row r="44" spans="1:2" x14ac:dyDescent="0.3">
      <c r="A44" s="1" t="s">
        <v>44</v>
      </c>
      <c r="B44" s="2">
        <v>45</v>
      </c>
    </row>
    <row r="45" spans="1:2" x14ac:dyDescent="0.3">
      <c r="A45" s="1" t="s">
        <v>5</v>
      </c>
      <c r="B45" s="2">
        <v>46</v>
      </c>
    </row>
    <row r="46" spans="1:2" x14ac:dyDescent="0.3">
      <c r="A46" s="1" t="s">
        <v>8</v>
      </c>
      <c r="B46" s="2">
        <v>46</v>
      </c>
    </row>
    <row r="47" spans="1:2" x14ac:dyDescent="0.3">
      <c r="A47" s="1" t="s">
        <v>23</v>
      </c>
      <c r="B47" s="2">
        <v>47</v>
      </c>
    </row>
    <row r="48" spans="1:2" x14ac:dyDescent="0.3">
      <c r="A48" s="1" t="s">
        <v>32</v>
      </c>
      <c r="B48" s="2">
        <v>47</v>
      </c>
    </row>
    <row r="49" spans="1:2" x14ac:dyDescent="0.3">
      <c r="A49" s="1" t="s">
        <v>10</v>
      </c>
      <c r="B49" s="2">
        <v>48</v>
      </c>
    </row>
    <row r="50" spans="1:2" x14ac:dyDescent="0.3">
      <c r="A50" s="1" t="s">
        <v>25</v>
      </c>
      <c r="B50" s="2">
        <v>48</v>
      </c>
    </row>
    <row r="51" spans="1:2" x14ac:dyDescent="0.3">
      <c r="A51" s="1" t="str">
        <f>[20]Invoice!$F$7</f>
        <v>Maison Flowers</v>
      </c>
      <c r="B51" s="2">
        <v>48</v>
      </c>
    </row>
    <row r="52" spans="1:2" x14ac:dyDescent="0.3">
      <c r="A52" s="1" t="s">
        <v>22</v>
      </c>
      <c r="B52" s="2">
        <v>52</v>
      </c>
    </row>
    <row r="53" spans="1:2" x14ac:dyDescent="0.3">
      <c r="A53" s="1" t="str">
        <f>[4]Invoice!$F$7</f>
        <v>Cream, Otaki</v>
      </c>
      <c r="B53" s="2">
        <v>53.271028037383175</v>
      </c>
    </row>
    <row r="54" spans="1:2" x14ac:dyDescent="0.3">
      <c r="A54" s="1" t="str">
        <f>[5]Invoice!$F$7</f>
        <v>Interior Motif</v>
      </c>
      <c r="B54" s="2">
        <v>54</v>
      </c>
    </row>
    <row r="55" spans="1:2" x14ac:dyDescent="0.3">
      <c r="A55" s="1" t="s">
        <v>7</v>
      </c>
      <c r="B55" s="2">
        <v>55</v>
      </c>
    </row>
    <row r="56" spans="1:2" x14ac:dyDescent="0.3">
      <c r="A56" s="1" t="str">
        <f>[16]Invoice!$F$7</f>
        <v>Simply Gifted</v>
      </c>
      <c r="B56" s="2">
        <v>56</v>
      </c>
    </row>
    <row r="57" spans="1:2" x14ac:dyDescent="0.3">
      <c r="A57" s="1" t="s">
        <v>46</v>
      </c>
      <c r="B57" s="2">
        <v>57</v>
      </c>
    </row>
    <row r="58" spans="1:2" x14ac:dyDescent="0.3">
      <c r="A58" s="1" t="s">
        <v>9</v>
      </c>
      <c r="B58" s="2">
        <v>60</v>
      </c>
    </row>
    <row r="59" spans="1:2" x14ac:dyDescent="0.3">
      <c r="A59" s="1" t="s">
        <v>11</v>
      </c>
      <c r="B59" s="2">
        <v>60</v>
      </c>
    </row>
    <row r="60" spans="1:2" x14ac:dyDescent="0.3">
      <c r="A60" s="1" t="s">
        <v>18</v>
      </c>
      <c r="B60" s="2">
        <v>60</v>
      </c>
    </row>
    <row r="61" spans="1:2" x14ac:dyDescent="0.3">
      <c r="A61" s="1" t="str">
        <f>[11]Invoice!$F$7</f>
        <v>Flowers of the World</v>
      </c>
      <c r="B61" s="2">
        <v>61</v>
      </c>
    </row>
    <row r="62" spans="1:2" x14ac:dyDescent="0.3">
      <c r="A62" s="1" t="s">
        <v>19</v>
      </c>
      <c r="B62" s="2">
        <v>62</v>
      </c>
    </row>
    <row r="63" spans="1:2" x14ac:dyDescent="0.3">
      <c r="A63" s="1" t="s">
        <v>34</v>
      </c>
      <c r="B63" s="2">
        <v>62</v>
      </c>
    </row>
    <row r="64" spans="1:2" x14ac:dyDescent="0.3">
      <c r="A64" s="1" t="s">
        <v>17</v>
      </c>
      <c r="B64" s="2">
        <v>65</v>
      </c>
    </row>
    <row r="65" spans="1:2" x14ac:dyDescent="0.3">
      <c r="A65" s="1" t="s">
        <v>37</v>
      </c>
      <c r="B65" s="2">
        <v>67</v>
      </c>
    </row>
    <row r="66" spans="1:2" x14ac:dyDescent="0.3">
      <c r="A66" s="1" t="s">
        <v>13</v>
      </c>
      <c r="B66" s="2">
        <v>68</v>
      </c>
    </row>
    <row r="67" spans="1:2" x14ac:dyDescent="0.3">
      <c r="A67" s="1" t="s">
        <v>38</v>
      </c>
      <c r="B67" s="2">
        <v>74</v>
      </c>
    </row>
    <row r="68" spans="1:2" x14ac:dyDescent="0.3">
      <c r="A68" s="1" t="s">
        <v>43</v>
      </c>
      <c r="B68" s="2">
        <v>75</v>
      </c>
    </row>
    <row r="69" spans="1:2" x14ac:dyDescent="0.3">
      <c r="A69" s="1" t="str">
        <f>[1]Invoice!$F$7</f>
        <v>Gold Coast Candle Co</v>
      </c>
      <c r="B69" s="2">
        <v>75</v>
      </c>
    </row>
    <row r="70" spans="1:2" x14ac:dyDescent="0.3">
      <c r="A70" s="1" t="s">
        <v>12</v>
      </c>
      <c r="B70" s="2">
        <v>76</v>
      </c>
    </row>
    <row r="71" spans="1:2" x14ac:dyDescent="0.3">
      <c r="A71" s="1" t="s">
        <v>6</v>
      </c>
      <c r="B71" s="2">
        <v>83</v>
      </c>
    </row>
    <row r="72" spans="1:2" x14ac:dyDescent="0.3">
      <c r="A72" s="1" t="s">
        <v>27</v>
      </c>
      <c r="B72" s="2">
        <v>84</v>
      </c>
    </row>
    <row r="73" spans="1:2" x14ac:dyDescent="0.3">
      <c r="A73" s="1" t="s">
        <v>33</v>
      </c>
      <c r="B73" s="2">
        <v>86</v>
      </c>
    </row>
    <row r="74" spans="1:2" x14ac:dyDescent="0.3">
      <c r="A74" s="1" t="s">
        <v>15</v>
      </c>
      <c r="B74" s="2">
        <v>96</v>
      </c>
    </row>
    <row r="75" spans="1:2" x14ac:dyDescent="0.3">
      <c r="A75" s="1" t="str">
        <f>[10]Invoice!$F$7</f>
        <v>Burn Candles &amp; Gifts</v>
      </c>
      <c r="B75" s="2">
        <v>103</v>
      </c>
    </row>
    <row r="76" spans="1:2" x14ac:dyDescent="0.3">
      <c r="A76" s="1" t="s">
        <v>14</v>
      </c>
      <c r="B76" s="2">
        <v>108</v>
      </c>
    </row>
    <row r="77" spans="1:2" x14ac:dyDescent="0.3">
      <c r="A77" s="1" t="s">
        <v>4</v>
      </c>
      <c r="B77" s="2">
        <v>215</v>
      </c>
    </row>
    <row r="78" spans="1:2" x14ac:dyDescent="0.3">
      <c r="A78" s="3" t="s">
        <v>51</v>
      </c>
      <c r="B78" s="4">
        <f>SUM(B2:B77)</f>
        <v>3546.9906576670128</v>
      </c>
    </row>
  </sheetData>
  <sortState xmlns:xlrd2="http://schemas.microsoft.com/office/spreadsheetml/2017/richdata2" ref="A2:B77">
    <sortCondition ref="B2:B77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Bevan</dc:creator>
  <cp:lastModifiedBy>Oliver Bevan</cp:lastModifiedBy>
  <dcterms:created xsi:type="dcterms:W3CDTF">2021-08-09T05:33:02Z</dcterms:created>
  <dcterms:modified xsi:type="dcterms:W3CDTF">2021-08-09T05:40:31Z</dcterms:modified>
</cp:coreProperties>
</file>